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checkCompatibility="1" autoCompressPictures="0"/>
  <bookViews>
    <workbookView xWindow="0" yWindow="0" windowWidth="28800" windowHeight="15320" tabRatio="500"/>
  </bookViews>
  <sheets>
    <sheet name="Sheet1" sheetId="1" r:id="rId1"/>
    <sheet name="Sheet2" sheetId="2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80" i="1" l="1"/>
  <c r="I77" i="1"/>
  <c r="B77" i="1"/>
  <c r="J75" i="1"/>
  <c r="H45" i="1"/>
  <c r="J23" i="1"/>
  <c r="J16" i="1"/>
  <c r="J10" i="1"/>
  <c r="J11" i="1"/>
  <c r="J17" i="1"/>
  <c r="J24" i="1"/>
  <c r="H40" i="1"/>
  <c r="H46" i="1"/>
  <c r="F53" i="1"/>
  <c r="H59" i="1"/>
  <c r="J65" i="1"/>
  <c r="J72" i="1"/>
</calcChain>
</file>

<file path=xl/sharedStrings.xml><?xml version="1.0" encoding="utf-8"?>
<sst xmlns="http://schemas.openxmlformats.org/spreadsheetml/2006/main" count="155" uniqueCount="122">
  <si>
    <t>Анкета для вычисления ПРНД</t>
  </si>
  <si>
    <t>Фамилия</t>
  </si>
  <si>
    <t>Имя</t>
  </si>
  <si>
    <t>Отчество</t>
  </si>
  <si>
    <t>Ученая степень</t>
  </si>
  <si>
    <t>Ученое звание</t>
  </si>
  <si>
    <t>Сведения о докладах на конференциях</t>
  </si>
  <si>
    <t>Статус конференции и доклада</t>
  </si>
  <si>
    <t>Коэффициент</t>
  </si>
  <si>
    <t>Балл</t>
  </si>
  <si>
    <t>Приглашенный/пленарный доклад за рубежом</t>
  </si>
  <si>
    <t>Сведения о публикациях</t>
  </si>
  <si>
    <t>Статус журнала</t>
  </si>
  <si>
    <t>Ссылка на сайт</t>
  </si>
  <si>
    <t>Стендовый доклад</t>
  </si>
  <si>
    <t>Устный доклад в России</t>
  </si>
  <si>
    <t>Устный доклад за рубежом</t>
  </si>
  <si>
    <t>Должность</t>
  </si>
  <si>
    <t>Структурное подразделение</t>
  </si>
  <si>
    <t>Scopus ID</t>
  </si>
  <si>
    <t>Email</t>
  </si>
  <si>
    <t>ORCID*</t>
  </si>
  <si>
    <t>Researcher ID*</t>
  </si>
  <si>
    <t>РИНЦ ID*</t>
  </si>
  <si>
    <t>* если есть</t>
  </si>
  <si>
    <t>N</t>
  </si>
  <si>
    <t>Название доклада</t>
  </si>
  <si>
    <t>Количество авторов</t>
  </si>
  <si>
    <t>Название конференции, место и даты проведения</t>
  </si>
  <si>
    <t>Авторы статьи</t>
  </si>
  <si>
    <t>Количество аффилиаций</t>
  </si>
  <si>
    <t>Название статьи</t>
  </si>
  <si>
    <t>DOI или ссылка на сайт</t>
  </si>
  <si>
    <t>Название журнала, выходные данные статьи</t>
  </si>
  <si>
    <t>ИТОГО</t>
  </si>
  <si>
    <t>ИТОГО конференции</t>
  </si>
  <si>
    <t>Рейтинг научных журналов</t>
  </si>
  <si>
    <t>Рейтинг докладов на конференциях</t>
  </si>
  <si>
    <t>Q1*</t>
  </si>
  <si>
    <t>Q1</t>
  </si>
  <si>
    <t>Q2</t>
  </si>
  <si>
    <t>Q3</t>
  </si>
  <si>
    <t>Q4</t>
  </si>
  <si>
    <t>Q</t>
  </si>
  <si>
    <t>S</t>
  </si>
  <si>
    <t>R</t>
  </si>
  <si>
    <t>V</t>
  </si>
  <si>
    <t>НП</t>
  </si>
  <si>
    <t>ИТОГО публикации</t>
  </si>
  <si>
    <t>Примечание. Коэффициенты за тип доклада: стендовый доклад - 1; устный доклад на конференции в РФ - 2; устный доклад на конференции за рубежом - 3; пленарный/приглашенный доклад на конференции за рубежом - 4</t>
  </si>
  <si>
    <t>Авторы</t>
  </si>
  <si>
    <t>Название</t>
  </si>
  <si>
    <t>Издательство и выходные данные</t>
  </si>
  <si>
    <t>ISBN и ссылка на сайт при наличии</t>
  </si>
  <si>
    <t>Примечание 1. В Публикации должна быть аффилиация ИАП РАН</t>
  </si>
  <si>
    <t>Примечание 2. Коэффициенты журналов: Q1* из Nature Index - 40; Q1 - 20; Q2 - 10; Q3 - 5; Q4 - 2.5; журнал из WoS/Scopus без импакт фактора (Q/S) - 1; Публикации РИНЦ (R) - 1; Публикации ВАК (V) - 0.3; Научное приборостроение (НП) - 2,5</t>
  </si>
  <si>
    <t>Статус издательства</t>
  </si>
  <si>
    <t>Издательство</t>
  </si>
  <si>
    <t xml:space="preserve">ИТОГО </t>
  </si>
  <si>
    <t>Индекс Хирша</t>
  </si>
  <si>
    <t>Возраст</t>
  </si>
  <si>
    <t>База данных</t>
  </si>
  <si>
    <t>Доктор наук</t>
  </si>
  <si>
    <t>Кандидат наук (PhD)</t>
  </si>
  <si>
    <t>Без ученой степени</t>
  </si>
  <si>
    <t>РИНЦ</t>
  </si>
  <si>
    <t>Web of Science</t>
  </si>
  <si>
    <t>Scopus</t>
  </si>
  <si>
    <t>Правила определения балла</t>
  </si>
  <si>
    <t>Возраст меньше 36 лет: индекс Хирша &gt; 1 - 1 балл; индекс Хирша &gt; 5 - 2 балла</t>
  </si>
  <si>
    <t>Сотрудник без степени или кандидат наук: индекс Хирша &gt; 4 - 1 балл; индекс Хирша &gt; 10 - 2 балла</t>
  </si>
  <si>
    <t>Доктор наук: индекс Хирша &gt; 7 - 1 балл; индекс Хирша &gt; 15 - 2 балла</t>
  </si>
  <si>
    <t>Участие в работе Диссертационных советов</t>
  </si>
  <si>
    <t>Организация</t>
  </si>
  <si>
    <t>Шифр совета</t>
  </si>
  <si>
    <t>Тип совета</t>
  </si>
  <si>
    <t>Специальность</t>
  </si>
  <si>
    <t>ВАК</t>
  </si>
  <si>
    <t>не ВАК</t>
  </si>
  <si>
    <t>Примечание. 1 балл за участие в работе каждого диссертационного совета</t>
  </si>
  <si>
    <t>Сведения о монографиях, учебниках для ВУЗов, методических пособиях</t>
  </si>
  <si>
    <t>Учебное пособие</t>
  </si>
  <si>
    <t>ИТОГО монографии, учебники для ВУЗов, учебные пособия</t>
  </si>
  <si>
    <t>Монография/учебник, российское издательство</t>
  </si>
  <si>
    <t>Монография/учебник, зарубежное издательство</t>
  </si>
  <si>
    <t>Примечание 1. Публикация монографий, учебников и учебных пособий должна быть одобрена Ученым советом ИАП РАН</t>
  </si>
  <si>
    <t>Примечание 2. Коэффициент: монография/учебник российское издательство - 5, монография/учебник зарубежное издательство - 7, учебное пособие - 1</t>
  </si>
  <si>
    <t>Авторы доклада</t>
  </si>
  <si>
    <t>Статус доклада</t>
  </si>
  <si>
    <t>Название фонда или конкурса</t>
  </si>
  <si>
    <t>Название проекта</t>
  </si>
  <si>
    <t>Статус заявки</t>
  </si>
  <si>
    <t>На рассмотрении</t>
  </si>
  <si>
    <t>Не поддержана</t>
  </si>
  <si>
    <t>Примечание 1. Заявки должны быть поданы от ИАП РАН</t>
  </si>
  <si>
    <t>Поддержана</t>
  </si>
  <si>
    <t>Участие в конкурсах и грантах</t>
  </si>
  <si>
    <t xml:space="preserve">Руководство аспирантами ИАП РАН </t>
  </si>
  <si>
    <t>ФИО аспиранта</t>
  </si>
  <si>
    <t>Год обучения</t>
  </si>
  <si>
    <t xml:space="preserve">Руководство студентами, выполняющими научную работу в ИАП РАН </t>
  </si>
  <si>
    <t>ФИО студента</t>
  </si>
  <si>
    <t>Ступень образования</t>
  </si>
  <si>
    <t>Курс</t>
  </si>
  <si>
    <t>бакалавриат</t>
  </si>
  <si>
    <t>магистратура</t>
  </si>
  <si>
    <t>специалитет</t>
  </si>
  <si>
    <t>ФИО аспиранта/соискателя</t>
  </si>
  <si>
    <t>Организация, где прошла защита</t>
  </si>
  <si>
    <t>Дата защиты</t>
  </si>
  <si>
    <t>Примечание. Местом выполнения работы должен быть ИАП РАН</t>
  </si>
  <si>
    <t>Научное руководство/консультирование  диссертационных работ</t>
  </si>
  <si>
    <t>Получение ученой степени/ученого звания</t>
  </si>
  <si>
    <t>Реквизиты диплома/аттестата</t>
  </si>
  <si>
    <t>Ученая степень/ ученое звание</t>
  </si>
  <si>
    <t>Примечание 1. Местом выполнения работы должен быть ИАП РАН</t>
  </si>
  <si>
    <t>Примечание 2. 2 балла за каждую успешную защиту</t>
  </si>
  <si>
    <t>Примечание. 1 балл за каждого студента, но не более 3 баллов</t>
  </si>
  <si>
    <t>Примечание. 1 балл за каждого аспиранта ИАП РАН, но не более 3 баллов</t>
  </si>
  <si>
    <t>Примечание 2. Если заявка на рассмотрении или не поддержана - 0.5 балла, если поддержана - 1 балл, но не более 3 баллов</t>
  </si>
  <si>
    <t>ИТОГО личный рейтинг</t>
  </si>
  <si>
    <t>Согласовано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</si>
</sst>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1"/>
      <name val="Calibri"/>
      <scheme val="minor"/>
    </font>
    <font>
      <sz val="28"/>
      <color theme="1"/>
      <name val="Calibri (Body)"/>
    </font>
    <font>
      <sz val="12"/>
      <color theme="1"/>
      <name val="Calibri (Body)"/>
    </font>
    <font>
      <b/>
      <sz val="12"/>
      <color theme="1"/>
      <name val="Calibri (Body)"/>
    </font>
    <font>
      <u/>
      <sz val="12"/>
      <color theme="10"/>
      <name val="Calibri (Body)"/>
    </font>
    <font>
      <b/>
      <sz val="18"/>
      <color theme="1"/>
      <name val="Calibri (Body)"/>
    </font>
    <font>
      <sz val="12"/>
      <color rgb="FF000000"/>
      <name val="Calibri (Body)"/>
    </font>
    <font>
      <b/>
      <sz val="16"/>
      <color theme="1"/>
      <name val="Calibri (Body)"/>
    </font>
    <font>
      <i/>
      <sz val="12"/>
      <color theme="1"/>
      <name val="Calibri (Body)"/>
    </font>
    <font>
      <b/>
      <sz val="12"/>
      <color rgb="FF000000"/>
      <name val="Calibri (Body)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24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123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4" fillId="0" borderId="0" xfId="0" applyFont="1"/>
    <xf numFmtId="0" fontId="5" fillId="0" borderId="0" xfId="0" applyNumberFormat="1" applyFont="1" applyAlignment="1"/>
    <xf numFmtId="0" fontId="6" fillId="0" borderId="0" xfId="0" applyFont="1"/>
    <xf numFmtId="0" fontId="7" fillId="0" borderId="0" xfId="0" applyFont="1"/>
    <xf numFmtId="0" fontId="7" fillId="0" borderId="3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 wrapText="1"/>
    </xf>
    <xf numFmtId="0" fontId="7" fillId="0" borderId="6" xfId="0" applyNumberFormat="1" applyFont="1" applyBorder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0" xfId="0" applyNumberFormat="1" applyFont="1" applyAlignment="1"/>
    <xf numFmtId="0" fontId="6" fillId="0" borderId="0" xfId="0" applyNumberFormat="1" applyFont="1"/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0" fontId="7" fillId="0" borderId="4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10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2" fontId="6" fillId="0" borderId="6" xfId="0" applyNumberFormat="1" applyFont="1" applyBorder="1" applyAlignment="1">
      <alignment vertical="center"/>
    </xf>
    <xf numFmtId="2" fontId="11" fillId="0" borderId="9" xfId="0" applyNumberFormat="1" applyFont="1" applyBorder="1"/>
    <xf numFmtId="0" fontId="12" fillId="0" borderId="0" xfId="0" applyFont="1" applyAlignment="1">
      <alignment horizontal="left" vertical="center" wrapText="1"/>
    </xf>
    <xf numFmtId="0" fontId="7" fillId="0" borderId="3" xfId="0" applyNumberFormat="1" applyFont="1" applyBorder="1" applyAlignment="1">
      <alignment vertical="center" wrapText="1"/>
    </xf>
    <xf numFmtId="0" fontId="13" fillId="0" borderId="3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/>
    </xf>
    <xf numFmtId="2" fontId="6" fillId="0" borderId="6" xfId="0" applyNumberFormat="1" applyFont="1" applyBorder="1" applyAlignment="1">
      <alignment horizontal="center" vertical="center"/>
    </xf>
    <xf numFmtId="2" fontId="11" fillId="0" borderId="9" xfId="0" applyNumberFormat="1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11" fillId="0" borderId="0" xfId="0" applyNumberFormat="1" applyFont="1" applyAlignment="1"/>
    <xf numFmtId="2" fontId="6" fillId="0" borderId="0" xfId="0" applyNumberFormat="1" applyFont="1"/>
    <xf numFmtId="0" fontId="7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2" xfId="0" applyFont="1" applyBorder="1"/>
    <xf numFmtId="0" fontId="7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2" xfId="0" applyFont="1" applyBorder="1"/>
    <xf numFmtId="0" fontId="6" fillId="0" borderId="3" xfId="0" applyFont="1" applyBorder="1"/>
    <xf numFmtId="0" fontId="12" fillId="0" borderId="0" xfId="0" applyFont="1"/>
    <xf numFmtId="0" fontId="7" fillId="0" borderId="3" xfId="0" applyFont="1" applyBorder="1"/>
    <xf numFmtId="0" fontId="6" fillId="0" borderId="5" xfId="0" applyFont="1" applyBorder="1"/>
    <xf numFmtId="0" fontId="13" fillId="0" borderId="3" xfId="0" applyFont="1" applyBorder="1"/>
    <xf numFmtId="0" fontId="6" fillId="0" borderId="1" xfId="0" applyFont="1" applyBorder="1" applyAlignment="1"/>
    <xf numFmtId="0" fontId="7" fillId="0" borderId="4" xfId="0" applyFont="1" applyBorder="1" applyAlignment="1">
      <alignment horizontal="center" vertical="center"/>
    </xf>
    <xf numFmtId="0" fontId="6" fillId="0" borderId="6" xfId="0" applyFont="1" applyBorder="1" applyAlignment="1"/>
    <xf numFmtId="0" fontId="6" fillId="0" borderId="9" xfId="0" applyNumberFormat="1" applyFont="1" applyBorder="1" applyAlignment="1">
      <alignment vertical="center" wrapText="1"/>
    </xf>
    <xf numFmtId="0" fontId="11" fillId="0" borderId="9" xfId="0" applyFont="1" applyBorder="1" applyAlignment="1">
      <alignment horizontal="right"/>
    </xf>
    <xf numFmtId="0" fontId="11" fillId="0" borderId="0" xfId="0" applyFont="1"/>
    <xf numFmtId="2" fontId="11" fillId="0" borderId="0" xfId="0" applyNumberFormat="1" applyFont="1"/>
    <xf numFmtId="14" fontId="6" fillId="0" borderId="0" xfId="0" applyNumberFormat="1" applyFont="1" applyAlignment="1">
      <alignment horizontal="left" vertical="top"/>
    </xf>
    <xf numFmtId="0" fontId="12" fillId="0" borderId="20" xfId="0" applyFont="1" applyBorder="1" applyAlignment="1">
      <alignment horizontal="left"/>
    </xf>
    <xf numFmtId="0" fontId="7" fillId="0" borderId="2" xfId="0" applyNumberFormat="1" applyFont="1" applyBorder="1" applyAlignment="1">
      <alignment horizontal="center" vertical="center"/>
    </xf>
    <xf numFmtId="0" fontId="7" fillId="0" borderId="3" xfId="0" applyNumberFormat="1" applyFont="1" applyBorder="1" applyAlignment="1">
      <alignment horizontal="center" vertical="center"/>
    </xf>
    <xf numFmtId="0" fontId="6" fillId="0" borderId="5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7" fillId="0" borderId="5" xfId="0" applyNumberFormat="1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0" fontId="8" fillId="0" borderId="7" xfId="23" applyNumberFormat="1" applyFont="1" applyBorder="1" applyAlignment="1">
      <alignment horizontal="center" vertical="center"/>
    </xf>
    <xf numFmtId="0" fontId="8" fillId="0" borderId="8" xfId="23" applyNumberFormat="1" applyFont="1" applyBorder="1" applyAlignment="1">
      <alignment horizontal="center" vertical="center"/>
    </xf>
    <xf numFmtId="0" fontId="11" fillId="0" borderId="7" xfId="0" applyFont="1" applyBorder="1" applyAlignment="1">
      <alignment horizontal="left"/>
    </xf>
    <xf numFmtId="0" fontId="11" fillId="0" borderId="8" xfId="0" applyFont="1" applyBorder="1" applyAlignment="1">
      <alignment horizontal="left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11" fillId="0" borderId="8" xfId="0" applyFont="1" applyBorder="1" applyAlignment="1">
      <alignment horizontal="right"/>
    </xf>
    <xf numFmtId="0" fontId="11" fillId="0" borderId="9" xfId="0" applyFont="1" applyBorder="1" applyAlignment="1">
      <alignment horizontal="right"/>
    </xf>
    <xf numFmtId="0" fontId="9" fillId="0" borderId="0" xfId="0" applyNumberFormat="1" applyFont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/>
    </xf>
    <xf numFmtId="0" fontId="12" fillId="0" borderId="0" xfId="0" applyFont="1" applyAlignment="1">
      <alignment horizontal="left"/>
    </xf>
    <xf numFmtId="0" fontId="6" fillId="0" borderId="1" xfId="0" applyFont="1" applyBorder="1" applyAlignment="1">
      <alignment horizontal="center"/>
    </xf>
    <xf numFmtId="0" fontId="7" fillId="0" borderId="3" xfId="0" applyFont="1" applyBorder="1" applyAlignment="1">
      <alignment horizontal="right"/>
    </xf>
    <xf numFmtId="0" fontId="7" fillId="0" borderId="4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/>
    </xf>
    <xf numFmtId="0" fontId="6" fillId="0" borderId="6" xfId="0" applyFont="1" applyBorder="1" applyAlignment="1">
      <alignment horizontal="right" vertical="center"/>
    </xf>
    <xf numFmtId="0" fontId="6" fillId="0" borderId="0" xfId="0" applyFont="1" applyAlignment="1">
      <alignment horizontal="right"/>
    </xf>
    <xf numFmtId="0" fontId="12" fillId="0" borderId="20" xfId="0" applyFont="1" applyBorder="1" applyAlignment="1">
      <alignment horizontal="left" wrapText="1"/>
    </xf>
    <xf numFmtId="0" fontId="12" fillId="0" borderId="0" xfId="0" applyFont="1" applyAlignment="1">
      <alignment horizontal="left" wrapText="1"/>
    </xf>
    <xf numFmtId="0" fontId="11" fillId="0" borderId="7" xfId="0" applyNumberFormat="1" applyFont="1" applyBorder="1" applyAlignment="1">
      <alignment horizontal="left"/>
    </xf>
    <xf numFmtId="0" fontId="11" fillId="0" borderId="8" xfId="0" applyNumberFormat="1" applyFont="1" applyBorder="1" applyAlignment="1">
      <alignment horizontal="left"/>
    </xf>
    <xf numFmtId="0" fontId="7" fillId="0" borderId="10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7" fillId="0" borderId="12" xfId="0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0" fontId="6" fillId="0" borderId="14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6" fillId="0" borderId="3" xfId="0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3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2" fillId="0" borderId="0" xfId="0" applyNumberFormat="1" applyFont="1" applyAlignment="1">
      <alignment horizontal="left"/>
    </xf>
    <xf numFmtId="0" fontId="7" fillId="0" borderId="3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NumberFormat="1" applyFont="1" applyAlignment="1">
      <alignment horizontal="left" wrapText="1"/>
    </xf>
    <xf numFmtId="0" fontId="7" fillId="0" borderId="3" xfId="0" applyFont="1" applyBorder="1" applyAlignment="1">
      <alignment horizontal="center"/>
    </xf>
    <xf numFmtId="0" fontId="6" fillId="0" borderId="8" xfId="0" applyNumberFormat="1" applyFont="1" applyBorder="1" applyAlignment="1">
      <alignment horizontal="center" vertical="center"/>
    </xf>
    <xf numFmtId="0" fontId="7" fillId="0" borderId="4" xfId="0" applyNumberFormat="1" applyFont="1" applyBorder="1" applyAlignment="1">
      <alignment horizontal="center" vertical="center" wrapText="1"/>
    </xf>
    <xf numFmtId="0" fontId="6" fillId="0" borderId="6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/>
    </xf>
    <xf numFmtId="0" fontId="11" fillId="0" borderId="21" xfId="0" applyFont="1" applyBorder="1" applyAlignment="1">
      <alignment horizontal="left"/>
    </xf>
    <xf numFmtId="0" fontId="11" fillId="0" borderId="14" xfId="0" applyFont="1" applyBorder="1" applyAlignment="1">
      <alignment horizontal="left"/>
    </xf>
    <xf numFmtId="0" fontId="11" fillId="0" borderId="22" xfId="0" applyFont="1" applyBorder="1" applyAlignment="1">
      <alignment horizontal="left"/>
    </xf>
  </cellXfs>
  <cellStyles count="24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0"/>
  <sheetViews>
    <sheetView tabSelected="1" topLeftCell="A62" workbookViewId="0">
      <selection activeCell="D85" sqref="D85"/>
    </sheetView>
  </sheetViews>
  <sheetFormatPr baseColWidth="10" defaultRowHeight="16" x14ac:dyDescent="0"/>
  <cols>
    <col min="1" max="1" width="3.1640625" style="6" customWidth="1"/>
    <col min="2" max="2" width="17.6640625" style="6" customWidth="1"/>
    <col min="3" max="3" width="15.5" style="6" customWidth="1"/>
    <col min="4" max="4" width="12" style="6" customWidth="1"/>
    <col min="5" max="5" width="15.33203125" style="6" customWidth="1"/>
    <col min="6" max="6" width="14.33203125" style="6" customWidth="1"/>
    <col min="7" max="7" width="11.5" style="6" customWidth="1"/>
    <col min="8" max="8" width="8.6640625" style="6" customWidth="1"/>
    <col min="9" max="16384" width="10.83203125" style="6"/>
  </cols>
  <sheetData>
    <row r="1" spans="1:12" ht="39" thickBot="1">
      <c r="A1" s="119" t="s">
        <v>0</v>
      </c>
      <c r="B1" s="119"/>
      <c r="C1" s="119"/>
      <c r="D1" s="119"/>
      <c r="E1" s="119"/>
      <c r="F1" s="119"/>
      <c r="G1" s="119"/>
      <c r="H1" s="119"/>
      <c r="I1" s="119"/>
      <c r="J1" s="119"/>
      <c r="K1" s="5"/>
      <c r="L1" s="5"/>
    </row>
    <row r="2" spans="1:12" s="7" customFormat="1" ht="31" customHeight="1">
      <c r="A2" s="61" t="s">
        <v>1</v>
      </c>
      <c r="B2" s="62"/>
      <c r="C2" s="8" t="s">
        <v>2</v>
      </c>
      <c r="D2" s="8" t="s">
        <v>3</v>
      </c>
      <c r="E2" s="20" t="s">
        <v>4</v>
      </c>
      <c r="F2" s="20" t="s">
        <v>5</v>
      </c>
      <c r="G2" s="62" t="s">
        <v>17</v>
      </c>
      <c r="H2" s="62"/>
      <c r="I2" s="111" t="s">
        <v>18</v>
      </c>
      <c r="J2" s="117"/>
    </row>
    <row r="3" spans="1:12" ht="35" customHeight="1">
      <c r="A3" s="63"/>
      <c r="B3" s="64"/>
      <c r="C3" s="9"/>
      <c r="D3" s="9"/>
      <c r="E3" s="9"/>
      <c r="F3" s="9"/>
      <c r="G3" s="112"/>
      <c r="H3" s="112"/>
      <c r="I3" s="64"/>
      <c r="J3" s="118"/>
    </row>
    <row r="4" spans="1:12" ht="35" customHeight="1">
      <c r="A4" s="65" t="s">
        <v>20</v>
      </c>
      <c r="B4" s="66"/>
      <c r="C4" s="66"/>
      <c r="D4" s="66" t="s">
        <v>19</v>
      </c>
      <c r="E4" s="66"/>
      <c r="F4" s="66" t="s">
        <v>21</v>
      </c>
      <c r="G4" s="66"/>
      <c r="H4" s="66" t="s">
        <v>22</v>
      </c>
      <c r="I4" s="66"/>
      <c r="J4" s="11" t="s">
        <v>23</v>
      </c>
    </row>
    <row r="5" spans="1:12" ht="35" customHeight="1" thickBot="1">
      <c r="A5" s="67"/>
      <c r="B5" s="68"/>
      <c r="C5" s="68"/>
      <c r="D5" s="116"/>
      <c r="E5" s="116"/>
      <c r="F5" s="116"/>
      <c r="G5" s="116"/>
      <c r="H5" s="116"/>
      <c r="I5" s="116"/>
      <c r="J5" s="55"/>
    </row>
    <row r="6" spans="1:12" ht="16" customHeight="1">
      <c r="B6" s="12" t="s">
        <v>24</v>
      </c>
      <c r="C6" s="13"/>
      <c r="D6" s="13"/>
      <c r="E6" s="13"/>
      <c r="F6" s="14"/>
      <c r="G6" s="14"/>
      <c r="H6" s="14"/>
      <c r="I6" s="14"/>
      <c r="J6" s="15"/>
    </row>
    <row r="7" spans="1:12">
      <c r="B7" s="16"/>
      <c r="C7" s="16"/>
      <c r="D7" s="16"/>
      <c r="E7" s="16"/>
      <c r="F7" s="16"/>
      <c r="G7" s="16"/>
      <c r="H7" s="16"/>
      <c r="I7" s="16"/>
      <c r="J7" s="17"/>
    </row>
    <row r="8" spans="1:12" ht="26" thickBot="1">
      <c r="B8" s="79" t="s">
        <v>6</v>
      </c>
      <c r="C8" s="79"/>
      <c r="D8" s="79"/>
      <c r="E8" s="79"/>
      <c r="F8" s="79"/>
      <c r="G8" s="79"/>
      <c r="H8" s="79"/>
      <c r="I8" s="79"/>
      <c r="J8" s="79"/>
    </row>
    <row r="9" spans="1:12" ht="70" customHeight="1">
      <c r="A9" s="18" t="s">
        <v>25</v>
      </c>
      <c r="B9" s="21" t="s">
        <v>87</v>
      </c>
      <c r="C9" s="111" t="s">
        <v>26</v>
      </c>
      <c r="D9" s="111"/>
      <c r="E9" s="20" t="s">
        <v>28</v>
      </c>
      <c r="F9" s="20" t="s">
        <v>13</v>
      </c>
      <c r="G9" s="21" t="s">
        <v>88</v>
      </c>
      <c r="H9" s="22" t="s">
        <v>27</v>
      </c>
      <c r="I9" s="22" t="s">
        <v>30</v>
      </c>
      <c r="J9" s="23" t="s">
        <v>9</v>
      </c>
    </row>
    <row r="10" spans="1:12" ht="36" customHeight="1">
      <c r="A10" s="24">
        <v>1</v>
      </c>
      <c r="B10" s="25"/>
      <c r="C10" s="90"/>
      <c r="D10" s="90"/>
      <c r="E10" s="10"/>
      <c r="F10" s="10"/>
      <c r="G10" s="26"/>
      <c r="H10" s="27"/>
      <c r="I10" s="27"/>
      <c r="J10" s="28" t="e">
        <f>VLOOKUP(G10,Sheet2!$A$3:$B$6,2,FALSE)/(H10*I10)</f>
        <v>#N/A</v>
      </c>
    </row>
    <row r="11" spans="1:12" ht="22" thickBot="1">
      <c r="A11" s="96" t="s">
        <v>35</v>
      </c>
      <c r="B11" s="97"/>
      <c r="C11" s="97"/>
      <c r="D11" s="97"/>
      <c r="E11" s="97"/>
      <c r="F11" s="97"/>
      <c r="G11" s="97"/>
      <c r="H11" s="97"/>
      <c r="I11" s="97"/>
      <c r="J11" s="29" t="e">
        <f>SUM(J10)</f>
        <v>#N/A</v>
      </c>
    </row>
    <row r="12" spans="1:12" ht="41" customHeight="1">
      <c r="A12" s="113" t="s">
        <v>49</v>
      </c>
      <c r="B12" s="113"/>
      <c r="C12" s="113"/>
      <c r="D12" s="113"/>
      <c r="E12" s="113"/>
      <c r="F12" s="113"/>
      <c r="G12" s="113"/>
      <c r="H12" s="113"/>
      <c r="I12" s="113"/>
      <c r="J12" s="113"/>
    </row>
    <row r="13" spans="1:12" ht="47" customHeight="1">
      <c r="A13" s="30"/>
      <c r="B13" s="30"/>
      <c r="C13" s="30"/>
      <c r="D13" s="30"/>
      <c r="E13" s="30"/>
      <c r="F13" s="30"/>
      <c r="G13" s="30"/>
      <c r="H13" s="30"/>
      <c r="I13" s="30"/>
      <c r="J13" s="30"/>
    </row>
    <row r="14" spans="1:12" ht="26" thickBot="1">
      <c r="A14" s="79" t="s">
        <v>11</v>
      </c>
      <c r="B14" s="79"/>
      <c r="C14" s="79"/>
      <c r="D14" s="79"/>
      <c r="E14" s="79"/>
      <c r="F14" s="79"/>
      <c r="G14" s="79"/>
      <c r="H14" s="79"/>
      <c r="I14" s="79"/>
      <c r="J14" s="79"/>
    </row>
    <row r="15" spans="1:12" ht="80">
      <c r="A15" s="18" t="s">
        <v>25</v>
      </c>
      <c r="B15" s="19" t="s">
        <v>29</v>
      </c>
      <c r="C15" s="62" t="s">
        <v>31</v>
      </c>
      <c r="D15" s="62"/>
      <c r="E15" s="31" t="s">
        <v>33</v>
      </c>
      <c r="F15" s="31" t="s">
        <v>32</v>
      </c>
      <c r="G15" s="32" t="s">
        <v>12</v>
      </c>
      <c r="H15" s="22" t="s">
        <v>27</v>
      </c>
      <c r="I15" s="22" t="s">
        <v>30</v>
      </c>
      <c r="J15" s="23" t="s">
        <v>9</v>
      </c>
    </row>
    <row r="16" spans="1:12" ht="32" customHeight="1">
      <c r="A16" s="33">
        <v>1</v>
      </c>
      <c r="B16" s="10"/>
      <c r="C16" s="112"/>
      <c r="D16" s="112"/>
      <c r="E16" s="10"/>
      <c r="F16" s="10"/>
      <c r="G16" s="9"/>
      <c r="H16" s="9"/>
      <c r="I16" s="9"/>
      <c r="J16" s="34" t="e">
        <f>VLOOKUP(G16,Sheet2!$A$10:$B$19,2,FALSE)/(H16*I16)</f>
        <v>#N/A</v>
      </c>
    </row>
    <row r="17" spans="1:10" ht="27" customHeight="1" thickBot="1">
      <c r="A17" s="96" t="s">
        <v>48</v>
      </c>
      <c r="B17" s="97"/>
      <c r="C17" s="97"/>
      <c r="D17" s="97"/>
      <c r="E17" s="97"/>
      <c r="F17" s="97"/>
      <c r="G17" s="97"/>
      <c r="H17" s="97"/>
      <c r="I17" s="97"/>
      <c r="J17" s="35" t="e">
        <f>SUM(J16)</f>
        <v>#N/A</v>
      </c>
    </row>
    <row r="18" spans="1:10" ht="22" customHeight="1">
      <c r="A18" s="110" t="s">
        <v>54</v>
      </c>
      <c r="B18" s="110"/>
      <c r="C18" s="110"/>
      <c r="D18" s="110"/>
      <c r="E18" s="110"/>
      <c r="F18" s="110"/>
      <c r="G18" s="110"/>
      <c r="H18" s="110"/>
      <c r="I18" s="110"/>
      <c r="J18" s="110"/>
    </row>
    <row r="19" spans="1:10" ht="34" customHeight="1">
      <c r="A19" s="114" t="s">
        <v>55</v>
      </c>
      <c r="B19" s="114"/>
      <c r="C19" s="114"/>
      <c r="D19" s="114"/>
      <c r="E19" s="114"/>
      <c r="F19" s="114"/>
      <c r="G19" s="114"/>
      <c r="H19" s="114"/>
      <c r="I19" s="114"/>
      <c r="J19" s="114"/>
    </row>
    <row r="20" spans="1:10" ht="24" customHeight="1">
      <c r="A20" s="36"/>
      <c r="B20" s="37"/>
      <c r="C20" s="16"/>
      <c r="D20" s="16"/>
      <c r="E20" s="16"/>
      <c r="F20" s="16"/>
      <c r="G20" s="16"/>
      <c r="H20" s="16"/>
      <c r="I20" s="16"/>
      <c r="J20" s="38"/>
    </row>
    <row r="21" spans="1:10" ht="26" thickBot="1">
      <c r="A21" s="79" t="s">
        <v>80</v>
      </c>
      <c r="B21" s="79"/>
      <c r="C21" s="79"/>
      <c r="D21" s="79"/>
      <c r="E21" s="79"/>
      <c r="F21" s="79"/>
      <c r="G21" s="79"/>
      <c r="H21" s="79"/>
      <c r="I21" s="79"/>
      <c r="J21" s="79"/>
    </row>
    <row r="22" spans="1:10" ht="64">
      <c r="A22" s="39" t="s">
        <v>25</v>
      </c>
      <c r="B22" s="8" t="s">
        <v>50</v>
      </c>
      <c r="C22" s="80" t="s">
        <v>51</v>
      </c>
      <c r="D22" s="80"/>
      <c r="E22" s="20" t="s">
        <v>52</v>
      </c>
      <c r="F22" s="20" t="s">
        <v>53</v>
      </c>
      <c r="G22" s="111" t="s">
        <v>57</v>
      </c>
      <c r="H22" s="111"/>
      <c r="I22" s="22" t="s">
        <v>27</v>
      </c>
      <c r="J22" s="23" t="s">
        <v>9</v>
      </c>
    </row>
    <row r="23" spans="1:10" ht="56" customHeight="1">
      <c r="A23" s="33">
        <v>1</v>
      </c>
      <c r="B23" s="26"/>
      <c r="C23" s="90"/>
      <c r="D23" s="90"/>
      <c r="E23" s="40"/>
      <c r="F23" s="40"/>
      <c r="G23" s="90"/>
      <c r="H23" s="90"/>
      <c r="I23" s="40"/>
      <c r="J23" s="34" t="e">
        <f>VLOOKUP(G23,Sheet2!$A$23:$B$25,2,FALSE)/I23</f>
        <v>#N/A</v>
      </c>
    </row>
    <row r="24" spans="1:10" ht="22" customHeight="1" thickBot="1">
      <c r="A24" s="96" t="s">
        <v>82</v>
      </c>
      <c r="B24" s="97"/>
      <c r="C24" s="97"/>
      <c r="D24" s="97"/>
      <c r="E24" s="97"/>
      <c r="F24" s="97"/>
      <c r="G24" s="97"/>
      <c r="H24" s="97"/>
      <c r="I24" s="97"/>
      <c r="J24" s="35" t="e">
        <f>SUM(J23)</f>
        <v>#N/A</v>
      </c>
    </row>
    <row r="25" spans="1:10" ht="33" customHeight="1">
      <c r="A25" s="94" t="s">
        <v>85</v>
      </c>
      <c r="B25" s="94"/>
      <c r="C25" s="94"/>
      <c r="D25" s="94"/>
      <c r="E25" s="94"/>
      <c r="F25" s="94"/>
      <c r="G25" s="94"/>
      <c r="H25" s="94"/>
      <c r="I25" s="94"/>
      <c r="J25" s="94"/>
    </row>
    <row r="26" spans="1:10" ht="32" customHeight="1">
      <c r="A26" s="95" t="s">
        <v>86</v>
      </c>
      <c r="B26" s="95"/>
      <c r="C26" s="95"/>
      <c r="D26" s="95"/>
      <c r="E26" s="95"/>
      <c r="F26" s="95"/>
      <c r="G26" s="95"/>
      <c r="H26" s="95"/>
      <c r="I26" s="95"/>
      <c r="J26" s="95"/>
    </row>
    <row r="27" spans="1:10" ht="19" customHeight="1"/>
    <row r="28" spans="1:10" ht="26" thickBot="1">
      <c r="A28" s="79" t="s">
        <v>59</v>
      </c>
      <c r="B28" s="79"/>
      <c r="C28" s="79"/>
      <c r="D28" s="79"/>
      <c r="E28" s="79"/>
      <c r="F28" s="79"/>
      <c r="G28" s="79"/>
      <c r="H28" s="79"/>
      <c r="I28" s="79"/>
      <c r="J28" s="79"/>
    </row>
    <row r="29" spans="1:10">
      <c r="A29" s="41"/>
      <c r="B29" s="42" t="s">
        <v>60</v>
      </c>
      <c r="C29" s="42" t="s">
        <v>4</v>
      </c>
      <c r="D29" s="42" t="s">
        <v>59</v>
      </c>
      <c r="E29" s="42" t="s">
        <v>61</v>
      </c>
      <c r="F29" s="98" t="s">
        <v>9</v>
      </c>
      <c r="G29" s="99"/>
      <c r="H29" s="99"/>
      <c r="I29" s="99"/>
      <c r="J29" s="100"/>
    </row>
    <row r="30" spans="1:10" ht="26" customHeight="1" thickBot="1">
      <c r="A30" s="43"/>
      <c r="B30" s="44"/>
      <c r="C30" s="45"/>
      <c r="D30" s="44"/>
      <c r="E30" s="44"/>
      <c r="F30" s="101"/>
      <c r="G30" s="102"/>
      <c r="H30" s="102"/>
      <c r="I30" s="102"/>
      <c r="J30" s="103"/>
    </row>
    <row r="32" spans="1:10">
      <c r="A32" s="106" t="s">
        <v>68</v>
      </c>
      <c r="B32" s="106"/>
      <c r="C32" s="106"/>
      <c r="D32" s="106"/>
      <c r="E32" s="106"/>
      <c r="F32" s="106"/>
      <c r="G32" s="106"/>
      <c r="H32" s="106"/>
      <c r="I32" s="106"/>
      <c r="J32" s="106"/>
    </row>
    <row r="33" spans="1:10">
      <c r="A33" s="107" t="s">
        <v>69</v>
      </c>
      <c r="B33" s="107"/>
      <c r="C33" s="107"/>
      <c r="D33" s="107"/>
      <c r="E33" s="107"/>
      <c r="F33" s="107"/>
      <c r="G33" s="107"/>
      <c r="H33" s="107"/>
      <c r="I33" s="107"/>
      <c r="J33" s="107"/>
    </row>
    <row r="34" spans="1:10">
      <c r="A34" s="107" t="s">
        <v>70</v>
      </c>
      <c r="B34" s="107"/>
      <c r="C34" s="107"/>
      <c r="D34" s="107"/>
      <c r="E34" s="107"/>
      <c r="F34" s="107"/>
      <c r="G34" s="107"/>
      <c r="H34" s="107"/>
      <c r="I34" s="107"/>
      <c r="J34" s="107"/>
    </row>
    <row r="35" spans="1:10">
      <c r="A35" s="107" t="s">
        <v>71</v>
      </c>
      <c r="B35" s="107"/>
      <c r="C35" s="107"/>
      <c r="D35" s="107"/>
      <c r="E35" s="107"/>
      <c r="F35" s="107"/>
      <c r="G35" s="107"/>
      <c r="H35" s="107"/>
      <c r="I35" s="107"/>
      <c r="J35" s="107"/>
    </row>
    <row r="36" spans="1:10" ht="32" customHeight="1"/>
    <row r="37" spans="1:10" ht="26" thickBot="1">
      <c r="A37" s="79" t="s">
        <v>72</v>
      </c>
      <c r="B37" s="79"/>
      <c r="C37" s="79"/>
      <c r="D37" s="79"/>
      <c r="E37" s="79"/>
      <c r="F37" s="79"/>
      <c r="G37" s="79"/>
      <c r="H37" s="79"/>
      <c r="I37" s="79"/>
      <c r="J37" s="79"/>
    </row>
    <row r="38" spans="1:10">
      <c r="A38" s="46" t="s">
        <v>25</v>
      </c>
      <c r="B38" s="47" t="s">
        <v>73</v>
      </c>
      <c r="C38" s="47" t="s">
        <v>74</v>
      </c>
      <c r="D38" s="108" t="s">
        <v>76</v>
      </c>
      <c r="E38" s="108"/>
      <c r="F38" s="108"/>
      <c r="G38" s="47" t="s">
        <v>75</v>
      </c>
      <c r="H38" s="104" t="s">
        <v>9</v>
      </c>
      <c r="I38" s="104"/>
      <c r="J38" s="105"/>
    </row>
    <row r="39" spans="1:10" ht="36" customHeight="1">
      <c r="A39" s="33">
        <v>1</v>
      </c>
      <c r="B39" s="40"/>
      <c r="C39" s="40"/>
      <c r="D39" s="109"/>
      <c r="E39" s="109"/>
      <c r="F39" s="109"/>
      <c r="G39" s="40"/>
      <c r="H39" s="91"/>
      <c r="I39" s="91"/>
      <c r="J39" s="92"/>
    </row>
    <row r="40" spans="1:10" ht="24" customHeight="1" thickBot="1">
      <c r="A40" s="69" t="s">
        <v>58</v>
      </c>
      <c r="B40" s="70"/>
      <c r="C40" s="70"/>
      <c r="D40" s="70"/>
      <c r="E40" s="70"/>
      <c r="F40" s="70"/>
      <c r="G40" s="70"/>
      <c r="H40" s="77">
        <f>SUM(H39)</f>
        <v>0</v>
      </c>
      <c r="I40" s="77"/>
      <c r="J40" s="78"/>
    </row>
    <row r="41" spans="1:10">
      <c r="A41" s="60" t="s">
        <v>79</v>
      </c>
      <c r="B41" s="60"/>
      <c r="C41" s="60"/>
      <c r="D41" s="60"/>
      <c r="E41" s="60"/>
      <c r="F41" s="60"/>
      <c r="G41" s="60"/>
      <c r="H41" s="60"/>
      <c r="I41" s="60"/>
      <c r="J41" s="60"/>
    </row>
    <row r="42" spans="1:10" ht="18" customHeight="1"/>
    <row r="43" spans="1:10" ht="26" thickBot="1">
      <c r="A43" s="79" t="s">
        <v>96</v>
      </c>
      <c r="B43" s="79"/>
      <c r="C43" s="79"/>
      <c r="D43" s="79"/>
      <c r="E43" s="79"/>
      <c r="F43" s="79"/>
      <c r="G43" s="79"/>
      <c r="H43" s="79"/>
      <c r="I43" s="79"/>
      <c r="J43" s="79"/>
    </row>
    <row r="44" spans="1:10">
      <c r="A44" s="41" t="s">
        <v>25</v>
      </c>
      <c r="B44" s="49" t="s">
        <v>89</v>
      </c>
      <c r="C44" s="49"/>
      <c r="D44" s="115" t="s">
        <v>90</v>
      </c>
      <c r="E44" s="115"/>
      <c r="F44" s="115" t="s">
        <v>91</v>
      </c>
      <c r="G44" s="115"/>
      <c r="H44" s="86" t="s">
        <v>9</v>
      </c>
      <c r="I44" s="86"/>
      <c r="J44" s="87"/>
    </row>
    <row r="45" spans="1:10" ht="21" customHeight="1">
      <c r="A45" s="50">
        <v>1</v>
      </c>
      <c r="B45" s="82"/>
      <c r="C45" s="82"/>
      <c r="D45" s="90"/>
      <c r="E45" s="90"/>
      <c r="F45" s="82"/>
      <c r="G45" s="82"/>
      <c r="H45" s="91" t="e">
        <f>VLOOKUP(F45,Sheet2!$A$46:$B$48,2,FALSE)</f>
        <v>#N/A</v>
      </c>
      <c r="I45" s="91"/>
      <c r="J45" s="92"/>
    </row>
    <row r="46" spans="1:10" ht="22" thickBot="1">
      <c r="A46" s="120" t="s">
        <v>34</v>
      </c>
      <c r="B46" s="121"/>
      <c r="C46" s="121"/>
      <c r="D46" s="121"/>
      <c r="E46" s="121"/>
      <c r="F46" s="121"/>
      <c r="G46" s="122"/>
      <c r="H46" s="77" t="e">
        <f>SUM(H45)</f>
        <v>#N/A</v>
      </c>
      <c r="I46" s="77"/>
      <c r="J46" s="78"/>
    </row>
    <row r="47" spans="1:10">
      <c r="A47" s="94" t="s">
        <v>94</v>
      </c>
      <c r="B47" s="94"/>
      <c r="C47" s="94"/>
      <c r="D47" s="94"/>
      <c r="E47" s="94"/>
      <c r="F47" s="94"/>
      <c r="G47" s="94"/>
      <c r="H47" s="94"/>
      <c r="I47" s="94"/>
      <c r="J47" s="94"/>
    </row>
    <row r="48" spans="1:10" ht="32" customHeight="1">
      <c r="A48" s="95" t="s">
        <v>119</v>
      </c>
      <c r="B48" s="95"/>
      <c r="C48" s="95"/>
      <c r="D48" s="95"/>
      <c r="E48" s="95"/>
      <c r="F48" s="95"/>
      <c r="G48" s="95"/>
      <c r="H48" s="95"/>
      <c r="I48" s="95"/>
      <c r="J48" s="95"/>
    </row>
    <row r="49" spans="1:10" ht="25" customHeight="1"/>
    <row r="50" spans="1:10" ht="26" thickBot="1">
      <c r="A50" s="79" t="s">
        <v>97</v>
      </c>
      <c r="B50" s="79"/>
      <c r="C50" s="79"/>
      <c r="D50" s="79"/>
      <c r="E50" s="79"/>
      <c r="F50" s="79"/>
      <c r="G50" s="79"/>
      <c r="H50" s="79"/>
      <c r="I50" s="79"/>
      <c r="J50" s="79"/>
    </row>
    <row r="51" spans="1:10">
      <c r="A51" s="39" t="s">
        <v>25</v>
      </c>
      <c r="B51" s="80" t="s">
        <v>98</v>
      </c>
      <c r="C51" s="80"/>
      <c r="D51" s="80"/>
      <c r="E51" s="42" t="s">
        <v>99</v>
      </c>
      <c r="F51" s="86" t="s">
        <v>9</v>
      </c>
      <c r="G51" s="86"/>
      <c r="H51" s="86"/>
      <c r="I51" s="86"/>
      <c r="J51" s="87"/>
    </row>
    <row r="52" spans="1:10">
      <c r="A52" s="33">
        <v>1</v>
      </c>
      <c r="B52" s="82"/>
      <c r="C52" s="82"/>
      <c r="D52" s="82"/>
      <c r="E52" s="40"/>
      <c r="F52" s="88"/>
      <c r="G52" s="88"/>
      <c r="H52" s="88"/>
      <c r="I52" s="88"/>
      <c r="J52" s="89"/>
    </row>
    <row r="53" spans="1:10" ht="22" thickBot="1">
      <c r="A53" s="69" t="s">
        <v>58</v>
      </c>
      <c r="B53" s="70"/>
      <c r="C53" s="70"/>
      <c r="D53" s="70"/>
      <c r="E53" s="70"/>
      <c r="F53" s="77">
        <f>SUM(F52)</f>
        <v>0</v>
      </c>
      <c r="G53" s="77"/>
      <c r="H53" s="77"/>
      <c r="I53" s="77"/>
      <c r="J53" s="78"/>
    </row>
    <row r="54" spans="1:10">
      <c r="A54" s="60" t="s">
        <v>118</v>
      </c>
      <c r="B54" s="60"/>
      <c r="C54" s="60"/>
      <c r="D54" s="60"/>
      <c r="E54" s="60"/>
      <c r="F54" s="60"/>
      <c r="G54" s="60"/>
      <c r="H54" s="60"/>
      <c r="I54" s="60"/>
      <c r="J54" s="60"/>
    </row>
    <row r="55" spans="1:10" ht="25" customHeight="1">
      <c r="B55" s="48"/>
    </row>
    <row r="56" spans="1:10" ht="27" customHeight="1" thickBot="1">
      <c r="A56" s="79" t="s">
        <v>100</v>
      </c>
      <c r="B56" s="79"/>
      <c r="C56" s="79"/>
      <c r="D56" s="79"/>
      <c r="E56" s="79"/>
      <c r="F56" s="79"/>
      <c r="G56" s="79"/>
      <c r="H56" s="79"/>
      <c r="I56" s="79"/>
      <c r="J56" s="79"/>
    </row>
    <row r="57" spans="1:10">
      <c r="A57" s="39" t="s">
        <v>25</v>
      </c>
      <c r="B57" s="80" t="s">
        <v>101</v>
      </c>
      <c r="C57" s="80"/>
      <c r="D57" s="80"/>
      <c r="E57" s="80" t="s">
        <v>102</v>
      </c>
      <c r="F57" s="80"/>
      <c r="G57" s="51" t="s">
        <v>103</v>
      </c>
      <c r="H57" s="86" t="s">
        <v>9</v>
      </c>
      <c r="I57" s="86"/>
      <c r="J57" s="87"/>
    </row>
    <row r="58" spans="1:10">
      <c r="A58" s="33">
        <v>1</v>
      </c>
      <c r="B58" s="82"/>
      <c r="C58" s="82"/>
      <c r="D58" s="82"/>
      <c r="E58" s="82"/>
      <c r="F58" s="82"/>
      <c r="G58" s="52"/>
      <c r="H58" s="88"/>
      <c r="I58" s="88"/>
      <c r="J58" s="89"/>
    </row>
    <row r="59" spans="1:10" ht="22" thickBot="1">
      <c r="A59" s="69" t="s">
        <v>58</v>
      </c>
      <c r="B59" s="70"/>
      <c r="C59" s="70"/>
      <c r="D59" s="70"/>
      <c r="E59" s="70"/>
      <c r="F59" s="70"/>
      <c r="G59" s="70"/>
      <c r="H59" s="77">
        <f>SUM(H58)</f>
        <v>0</v>
      </c>
      <c r="I59" s="77"/>
      <c r="J59" s="78"/>
    </row>
    <row r="60" spans="1:10">
      <c r="A60" s="60" t="s">
        <v>117</v>
      </c>
      <c r="B60" s="60"/>
      <c r="C60" s="60"/>
      <c r="D60" s="60"/>
      <c r="E60" s="60"/>
      <c r="F60" s="60"/>
      <c r="G60" s="60"/>
      <c r="H60" s="60"/>
      <c r="I60" s="60"/>
      <c r="J60" s="60"/>
    </row>
    <row r="61" spans="1:10" ht="15" customHeight="1"/>
    <row r="62" spans="1:10" ht="26" thickBot="1">
      <c r="A62" s="79" t="s">
        <v>111</v>
      </c>
      <c r="B62" s="79"/>
      <c r="C62" s="79"/>
      <c r="D62" s="79"/>
      <c r="E62" s="79"/>
      <c r="F62" s="79"/>
      <c r="G62" s="79"/>
      <c r="H62" s="79"/>
      <c r="I62" s="79"/>
      <c r="J62" s="79"/>
    </row>
    <row r="63" spans="1:10" ht="31" customHeight="1">
      <c r="A63" s="39" t="s">
        <v>25</v>
      </c>
      <c r="B63" s="80" t="s">
        <v>107</v>
      </c>
      <c r="C63" s="80"/>
      <c r="D63" s="80"/>
      <c r="E63" s="21" t="s">
        <v>4</v>
      </c>
      <c r="F63" s="81" t="s">
        <v>108</v>
      </c>
      <c r="G63" s="81"/>
      <c r="H63" s="81" t="s">
        <v>109</v>
      </c>
      <c r="I63" s="81"/>
      <c r="J63" s="53" t="s">
        <v>9</v>
      </c>
    </row>
    <row r="64" spans="1:10">
      <c r="A64" s="33">
        <v>1</v>
      </c>
      <c r="B64" s="82"/>
      <c r="C64" s="82"/>
      <c r="D64" s="82"/>
      <c r="E64" s="40"/>
      <c r="F64" s="85"/>
      <c r="G64" s="85"/>
      <c r="H64" s="83"/>
      <c r="I64" s="83"/>
      <c r="J64" s="54"/>
    </row>
    <row r="65" spans="1:10" ht="22" thickBot="1">
      <c r="A65" s="69" t="s">
        <v>58</v>
      </c>
      <c r="B65" s="70"/>
      <c r="C65" s="70"/>
      <c r="D65" s="70"/>
      <c r="E65" s="70"/>
      <c r="F65" s="70"/>
      <c r="G65" s="70"/>
      <c r="H65" s="70"/>
      <c r="I65" s="70"/>
      <c r="J65" s="56">
        <f>SUM(J64)</f>
        <v>0</v>
      </c>
    </row>
    <row r="66" spans="1:10">
      <c r="A66" s="60" t="s">
        <v>115</v>
      </c>
      <c r="B66" s="60"/>
      <c r="C66" s="60"/>
      <c r="D66" s="60"/>
      <c r="E66" s="60"/>
      <c r="F66" s="60"/>
      <c r="G66" s="60"/>
      <c r="H66" s="60"/>
      <c r="I66" s="60"/>
      <c r="J66" s="60"/>
    </row>
    <row r="67" spans="1:10">
      <c r="A67" s="84" t="s">
        <v>116</v>
      </c>
      <c r="B67" s="84"/>
      <c r="C67" s="84"/>
      <c r="D67" s="84"/>
      <c r="E67" s="84"/>
      <c r="F67" s="84"/>
      <c r="G67" s="84"/>
      <c r="H67" s="84"/>
      <c r="I67" s="84"/>
      <c r="J67" s="84"/>
    </row>
    <row r="68" spans="1:10" ht="38" customHeight="1">
      <c r="B68" s="48"/>
    </row>
    <row r="69" spans="1:10" ht="26" thickBot="1">
      <c r="A69" s="79" t="s">
        <v>112</v>
      </c>
      <c r="B69" s="79"/>
      <c r="C69" s="79"/>
      <c r="D69" s="79"/>
      <c r="E69" s="79"/>
      <c r="F69" s="79"/>
      <c r="G69" s="79"/>
      <c r="H69" s="79"/>
      <c r="I69" s="79"/>
      <c r="J69" s="79"/>
    </row>
    <row r="70" spans="1:10" ht="15" customHeight="1">
      <c r="A70" s="39" t="s">
        <v>25</v>
      </c>
      <c r="B70" s="80" t="s">
        <v>114</v>
      </c>
      <c r="C70" s="80"/>
      <c r="D70" s="80"/>
      <c r="E70" s="71" t="s">
        <v>113</v>
      </c>
      <c r="F70" s="72"/>
      <c r="G70" s="73"/>
      <c r="H70" s="81" t="s">
        <v>109</v>
      </c>
      <c r="I70" s="81"/>
      <c r="J70" s="53" t="s">
        <v>9</v>
      </c>
    </row>
    <row r="71" spans="1:10">
      <c r="A71" s="33">
        <v>1</v>
      </c>
      <c r="B71" s="82"/>
      <c r="C71" s="82"/>
      <c r="D71" s="82"/>
      <c r="E71" s="74"/>
      <c r="F71" s="75"/>
      <c r="G71" s="76"/>
      <c r="H71" s="83"/>
      <c r="I71" s="83"/>
      <c r="J71" s="54"/>
    </row>
    <row r="72" spans="1:10" ht="22" thickBot="1">
      <c r="A72" s="69" t="s">
        <v>58</v>
      </c>
      <c r="B72" s="70"/>
      <c r="C72" s="70"/>
      <c r="D72" s="70"/>
      <c r="E72" s="70"/>
      <c r="F72" s="70"/>
      <c r="G72" s="70"/>
      <c r="H72" s="70"/>
      <c r="I72" s="70"/>
      <c r="J72" s="56">
        <f>SUM(J71)</f>
        <v>0</v>
      </c>
    </row>
    <row r="73" spans="1:10">
      <c r="A73" s="60" t="s">
        <v>110</v>
      </c>
      <c r="B73" s="60"/>
      <c r="C73" s="60"/>
      <c r="D73" s="60"/>
      <c r="E73" s="60"/>
      <c r="F73" s="60"/>
      <c r="G73" s="60"/>
      <c r="H73" s="60"/>
      <c r="I73" s="60"/>
      <c r="J73" s="60"/>
    </row>
    <row r="74" spans="1:10" ht="38" customHeight="1"/>
    <row r="75" spans="1:10" ht="21">
      <c r="B75" s="57" t="s">
        <v>120</v>
      </c>
      <c r="J75" s="58" t="e">
        <f>J11+J17+J24+F30+H40+H46+F53+H59+J65+J72</f>
        <v>#N/A</v>
      </c>
    </row>
    <row r="76" spans="1:10" ht="28" customHeight="1"/>
    <row r="77" spans="1:10">
      <c r="B77" s="6">
        <f>G3</f>
        <v>0</v>
      </c>
      <c r="I77" s="93" t="str">
        <f>LEFT(C3)&amp;"."&amp;LEFT(D3)&amp;". "&amp;A3</f>
        <v xml:space="preserve">.. </v>
      </c>
      <c r="J77" s="93"/>
    </row>
    <row r="78" spans="1:10" ht="27" customHeight="1"/>
    <row r="79" spans="1:10">
      <c r="B79" s="6" t="s">
        <v>121</v>
      </c>
    </row>
    <row r="80" spans="1:10">
      <c r="B80" s="59">
        <f ca="1">TODAY()</f>
        <v>44914</v>
      </c>
    </row>
  </sheetData>
  <mergeCells count="99">
    <mergeCell ref="I2:J2"/>
    <mergeCell ref="I3:J3"/>
    <mergeCell ref="G2:H2"/>
    <mergeCell ref="G3:H3"/>
    <mergeCell ref="F4:G4"/>
    <mergeCell ref="D4:E4"/>
    <mergeCell ref="H4:I4"/>
    <mergeCell ref="A1:J1"/>
    <mergeCell ref="D45:E45"/>
    <mergeCell ref="F45:G45"/>
    <mergeCell ref="H45:J45"/>
    <mergeCell ref="B45:C45"/>
    <mergeCell ref="D5:E5"/>
    <mergeCell ref="F5:G5"/>
    <mergeCell ref="H5:I5"/>
    <mergeCell ref="B8:J8"/>
    <mergeCell ref="C9:D9"/>
    <mergeCell ref="D44:E44"/>
    <mergeCell ref="F44:G44"/>
    <mergeCell ref="H44:J44"/>
    <mergeCell ref="A41:J41"/>
    <mergeCell ref="A14:J14"/>
    <mergeCell ref="C15:D15"/>
    <mergeCell ref="C10:D10"/>
    <mergeCell ref="A12:J12"/>
    <mergeCell ref="A19:J19"/>
    <mergeCell ref="C16:D16"/>
    <mergeCell ref="A43:J43"/>
    <mergeCell ref="A11:I11"/>
    <mergeCell ref="A17:I17"/>
    <mergeCell ref="A24:I24"/>
    <mergeCell ref="F29:J29"/>
    <mergeCell ref="F30:J30"/>
    <mergeCell ref="H38:J38"/>
    <mergeCell ref="H39:J39"/>
    <mergeCell ref="A32:J32"/>
    <mergeCell ref="A33:J33"/>
    <mergeCell ref="A34:J34"/>
    <mergeCell ref="A25:J25"/>
    <mergeCell ref="A26:J26"/>
    <mergeCell ref="A28:J28"/>
    <mergeCell ref="A37:J37"/>
    <mergeCell ref="D38:F38"/>
    <mergeCell ref="D39:F39"/>
    <mergeCell ref="A35:J35"/>
    <mergeCell ref="A21:J21"/>
    <mergeCell ref="C22:D22"/>
    <mergeCell ref="A18:J18"/>
    <mergeCell ref="G22:H22"/>
    <mergeCell ref="G23:H23"/>
    <mergeCell ref="C23:D23"/>
    <mergeCell ref="A50:J50"/>
    <mergeCell ref="I77:J77"/>
    <mergeCell ref="A47:J47"/>
    <mergeCell ref="A48:J48"/>
    <mergeCell ref="A54:J54"/>
    <mergeCell ref="A56:J56"/>
    <mergeCell ref="B57:D57"/>
    <mergeCell ref="B58:D58"/>
    <mergeCell ref="A62:J62"/>
    <mergeCell ref="B63:D63"/>
    <mergeCell ref="B51:D51"/>
    <mergeCell ref="F51:J51"/>
    <mergeCell ref="B52:D52"/>
    <mergeCell ref="F52:J52"/>
    <mergeCell ref="B64:D64"/>
    <mergeCell ref="A65:I65"/>
    <mergeCell ref="H63:I63"/>
    <mergeCell ref="F63:G63"/>
    <mergeCell ref="F64:G64"/>
    <mergeCell ref="H64:I64"/>
    <mergeCell ref="E57:F57"/>
    <mergeCell ref="H57:J57"/>
    <mergeCell ref="E58:F58"/>
    <mergeCell ref="H58:J58"/>
    <mergeCell ref="A73:J73"/>
    <mergeCell ref="A2:B2"/>
    <mergeCell ref="A3:B3"/>
    <mergeCell ref="A4:C4"/>
    <mergeCell ref="A5:C5"/>
    <mergeCell ref="A72:I72"/>
    <mergeCell ref="E70:G70"/>
    <mergeCell ref="E71:G71"/>
    <mergeCell ref="A40:G40"/>
    <mergeCell ref="H40:J40"/>
    <mergeCell ref="A46:G46"/>
    <mergeCell ref="H46:J46"/>
    <mergeCell ref="A53:E53"/>
    <mergeCell ref="F53:J53"/>
    <mergeCell ref="A59:G59"/>
    <mergeCell ref="A69:J69"/>
    <mergeCell ref="B70:D70"/>
    <mergeCell ref="H70:I70"/>
    <mergeCell ref="B71:D71"/>
    <mergeCell ref="H71:I71"/>
    <mergeCell ref="H59:J59"/>
    <mergeCell ref="A60:J60"/>
    <mergeCell ref="A66:J66"/>
    <mergeCell ref="A67:J67"/>
  </mergeCells>
  <phoneticPr fontId="3" type="noConversion"/>
  <pageMargins left="0.78740157480314965" right="0.78740157480314965" top="0.78740157480314965" bottom="0.78740157480314965" header="0" footer="0"/>
  <pageSetup paperSize="9" orientation="landscape" horizontalDpi="4294967292" verticalDpi="4294967292"/>
  <extLst>
    <ext xmlns:x14="http://schemas.microsoft.com/office/spreadsheetml/2009/9/main" uri="{CCE6A557-97BC-4b89-ADB6-D9C93CAAB3DF}">
      <x14:dataValidations xmlns:xm="http://schemas.microsoft.com/office/excel/2006/main" disablePrompts="1" count="8">
        <x14:dataValidation type="list" allowBlank="1" showInputMessage="1" showErrorMessage="1">
          <x14:formula1>
            <xm:f>Sheet2!$A$3:$A$6</xm:f>
          </x14:formula1>
          <xm:sqref>G10</xm:sqref>
        </x14:dataValidation>
        <x14:dataValidation type="list" allowBlank="1" showInputMessage="1" showErrorMessage="1">
          <x14:formula1>
            <xm:f>Sheet2!$A$10:$A$19</xm:f>
          </x14:formula1>
          <xm:sqref>G16</xm:sqref>
        </x14:dataValidation>
        <x14:dataValidation type="list" allowBlank="1" showInputMessage="1" showErrorMessage="1">
          <x14:formula1>
            <xm:f>Sheet2!$A$28:$A$30</xm:f>
          </x14:formula1>
          <xm:sqref>C30</xm:sqref>
        </x14:dataValidation>
        <x14:dataValidation type="list" allowBlank="1" showInputMessage="1" showErrorMessage="1">
          <x14:formula1>
            <xm:f>Sheet2!$A$35:$A$37</xm:f>
          </x14:formula1>
          <xm:sqref>E30</xm:sqref>
        </x14:dataValidation>
        <x14:dataValidation type="list" allowBlank="1" showInputMessage="1" showErrorMessage="1">
          <x14:formula1>
            <xm:f>Sheet2!$A$41:$A$42</xm:f>
          </x14:formula1>
          <xm:sqref>G39</xm:sqref>
        </x14:dataValidation>
        <x14:dataValidation type="list" allowBlank="1" showInputMessage="1" showErrorMessage="1">
          <x14:formula1>
            <xm:f>Sheet2!$A$23:$A$25</xm:f>
          </x14:formula1>
          <xm:sqref>G23:H23</xm:sqref>
        </x14:dataValidation>
        <x14:dataValidation type="list" allowBlank="1" showInputMessage="1" showErrorMessage="1">
          <x14:formula1>
            <xm:f>Sheet2!$A$46:$A$48</xm:f>
          </x14:formula1>
          <xm:sqref>F45:G45</xm:sqref>
        </x14:dataValidation>
        <x14:dataValidation type="list" allowBlank="1" showInputMessage="1" showErrorMessage="1">
          <x14:formula1>
            <xm:f>Sheet2!$A$52:$A$54</xm:f>
          </x14:formula1>
          <xm:sqref>E58:F58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4"/>
  <sheetViews>
    <sheetView topLeftCell="A133" workbookViewId="0">
      <selection activeCell="A51" sqref="A51"/>
    </sheetView>
  </sheetViews>
  <sheetFormatPr baseColWidth="10" defaultRowHeight="15" x14ac:dyDescent="0"/>
  <cols>
    <col min="1" max="1" width="18.83203125" customWidth="1"/>
    <col min="2" max="2" width="13.5" customWidth="1"/>
  </cols>
  <sheetData>
    <row r="1" spans="1:2" ht="25" customHeight="1">
      <c r="A1" s="4" t="s">
        <v>37</v>
      </c>
    </row>
    <row r="2" spans="1:2" ht="30">
      <c r="A2" s="1" t="s">
        <v>7</v>
      </c>
      <c r="B2" s="2" t="s">
        <v>8</v>
      </c>
    </row>
    <row r="3" spans="1:2">
      <c r="A3" s="1" t="s">
        <v>14</v>
      </c>
      <c r="B3" s="2">
        <v>1</v>
      </c>
    </row>
    <row r="4" spans="1:2" ht="30">
      <c r="A4" s="1" t="s">
        <v>15</v>
      </c>
      <c r="B4" s="2">
        <v>2</v>
      </c>
    </row>
    <row r="5" spans="1:2" ht="30">
      <c r="A5" s="1" t="s">
        <v>16</v>
      </c>
      <c r="B5" s="2">
        <v>3</v>
      </c>
    </row>
    <row r="6" spans="1:2" ht="45">
      <c r="A6" s="1" t="s">
        <v>10</v>
      </c>
      <c r="B6" s="2">
        <v>4</v>
      </c>
    </row>
    <row r="9" spans="1:2" ht="20">
      <c r="A9" s="4" t="s">
        <v>36</v>
      </c>
    </row>
    <row r="10" spans="1:2">
      <c r="A10" t="s">
        <v>38</v>
      </c>
      <c r="B10">
        <v>40</v>
      </c>
    </row>
    <row r="11" spans="1:2">
      <c r="A11" t="s">
        <v>39</v>
      </c>
      <c r="B11">
        <v>20</v>
      </c>
    </row>
    <row r="12" spans="1:2">
      <c r="A12" t="s">
        <v>40</v>
      </c>
      <c r="B12">
        <v>10</v>
      </c>
    </row>
    <row r="13" spans="1:2">
      <c r="A13" t="s">
        <v>41</v>
      </c>
      <c r="B13">
        <v>5</v>
      </c>
    </row>
    <row r="14" spans="1:2">
      <c r="A14" t="s">
        <v>42</v>
      </c>
      <c r="B14">
        <v>2.5</v>
      </c>
    </row>
    <row r="15" spans="1:2">
      <c r="A15" t="s">
        <v>43</v>
      </c>
      <c r="B15">
        <v>1</v>
      </c>
    </row>
    <row r="16" spans="1:2">
      <c r="A16" t="s">
        <v>44</v>
      </c>
      <c r="B16">
        <v>1</v>
      </c>
    </row>
    <row r="17" spans="1:2">
      <c r="A17" t="s">
        <v>45</v>
      </c>
      <c r="B17">
        <v>1</v>
      </c>
    </row>
    <row r="18" spans="1:2">
      <c r="A18" t="s">
        <v>46</v>
      </c>
      <c r="B18">
        <v>0.3</v>
      </c>
    </row>
    <row r="19" spans="1:2">
      <c r="A19" t="s">
        <v>47</v>
      </c>
      <c r="B19">
        <v>2.5</v>
      </c>
    </row>
    <row r="22" spans="1:2" ht="20">
      <c r="A22" s="4" t="s">
        <v>56</v>
      </c>
    </row>
    <row r="23" spans="1:2" ht="45">
      <c r="A23" s="3" t="s">
        <v>83</v>
      </c>
      <c r="B23">
        <v>5</v>
      </c>
    </row>
    <row r="24" spans="1:2" ht="45">
      <c r="A24" s="3" t="s">
        <v>84</v>
      </c>
      <c r="B24">
        <v>7</v>
      </c>
    </row>
    <row r="25" spans="1:2">
      <c r="A25" t="s">
        <v>81</v>
      </c>
      <c r="B25">
        <v>1</v>
      </c>
    </row>
    <row r="27" spans="1:2" ht="20">
      <c r="A27" s="4" t="s">
        <v>4</v>
      </c>
    </row>
    <row r="28" spans="1:2">
      <c r="A28" t="s">
        <v>64</v>
      </c>
    </row>
    <row r="29" spans="1:2">
      <c r="A29" t="s">
        <v>63</v>
      </c>
    </row>
    <row r="30" spans="1:2">
      <c r="A30" t="s">
        <v>62</v>
      </c>
    </row>
    <row r="34" spans="1:2" ht="20">
      <c r="A34" s="4" t="s">
        <v>61</v>
      </c>
    </row>
    <row r="35" spans="1:2">
      <c r="A35" t="s">
        <v>65</v>
      </c>
    </row>
    <row r="36" spans="1:2">
      <c r="A36" t="s">
        <v>66</v>
      </c>
    </row>
    <row r="37" spans="1:2">
      <c r="A37" t="s">
        <v>67</v>
      </c>
    </row>
    <row r="40" spans="1:2" ht="20">
      <c r="A40" s="4" t="s">
        <v>75</v>
      </c>
    </row>
    <row r="41" spans="1:2">
      <c r="A41" t="s">
        <v>77</v>
      </c>
    </row>
    <row r="42" spans="1:2">
      <c r="A42" t="s">
        <v>78</v>
      </c>
    </row>
    <row r="45" spans="1:2" ht="20">
      <c r="A45" s="4" t="s">
        <v>91</v>
      </c>
    </row>
    <row r="46" spans="1:2">
      <c r="A46" t="s">
        <v>92</v>
      </c>
      <c r="B46">
        <v>0.5</v>
      </c>
    </row>
    <row r="47" spans="1:2">
      <c r="A47" t="s">
        <v>95</v>
      </c>
      <c r="B47">
        <v>1</v>
      </c>
    </row>
    <row r="48" spans="1:2">
      <c r="A48" t="s">
        <v>93</v>
      </c>
      <c r="B48">
        <v>0.5</v>
      </c>
    </row>
    <row r="51" spans="1:1" ht="20">
      <c r="A51" s="4" t="s">
        <v>102</v>
      </c>
    </row>
    <row r="52" spans="1:1">
      <c r="A52" t="s">
        <v>104</v>
      </c>
    </row>
    <row r="53" spans="1:1">
      <c r="A53" t="s">
        <v>105</v>
      </c>
    </row>
    <row r="54" spans="1:1">
      <c r="A54" t="s">
        <v>106</v>
      </c>
    </row>
  </sheetData>
  <phoneticPr fontId="3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Антон Букатин</dc:creator>
  <cp:lastModifiedBy>Антон Букатин</cp:lastModifiedBy>
  <cp:lastPrinted>2022-12-14T19:32:42Z</cp:lastPrinted>
  <dcterms:created xsi:type="dcterms:W3CDTF">2022-12-13T18:28:34Z</dcterms:created>
  <dcterms:modified xsi:type="dcterms:W3CDTF">2022-12-19T15:53:50Z</dcterms:modified>
</cp:coreProperties>
</file>